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C18A2B7B-4611-42D1-BB56-E7424BDA5CE4}" xr6:coauthVersionLast="47" xr6:coauthVersionMax="47" xr10:uidLastSave="{00000000-0000-0000-0000-000000000000}"/>
  <bookViews>
    <workbookView xWindow="-120" yWindow="-120" windowWidth="29040" windowHeight="15840" xr2:uid="{A07DFB57-D64A-49FA-B4DA-65CBD3704ED3}"/>
  </bookViews>
  <sheets>
    <sheet name="Прил.2.1_Стом._Баз" sheetId="1" r:id="rId1"/>
  </sheets>
  <definedNames>
    <definedName name="_xlnm._FilterDatabase" localSheetId="0" hidden="1">Прил.2.1_Стом._Баз!$A$9:$J$58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Прил.2.1_Стом._Баз!$8:$9</definedName>
    <definedName name="_xlnm.Print_Area" localSheetId="0">Прил.2.1_Стом._Баз!$A$1:$J$61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" i="1" l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I13" i="1"/>
  <c r="G13" i="1"/>
  <c r="E13" i="1"/>
  <c r="J12" i="1"/>
  <c r="J11" i="1"/>
  <c r="J10" i="1"/>
  <c r="J13" i="1" l="1"/>
</calcChain>
</file>

<file path=xl/sharedStrings.xml><?xml version="1.0" encoding="utf-8"?>
<sst xmlns="http://schemas.openxmlformats.org/spreadsheetml/2006/main" count="113" uniqueCount="109">
  <si>
    <t xml:space="preserve">Объёмы оказания амбулаторной стоматологической медицинской помощи и объемы финансовых средств в разрезе медицинских организаций в системе обязательного медицинского страхования в рамках территориальной Программы ОМС  на 2024 год
</t>
  </si>
  <si>
    <t xml:space="preserve">Базовая Программа ОМС 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</si>
  <si>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</si>
  <si>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</si>
  <si>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</si>
  <si>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Обращения по поводу заболевания</t>
  </si>
  <si>
    <t>Посещения с профилактическими и иными целями</t>
  </si>
  <si>
    <t>Посещения в неотложной форме</t>
  </si>
  <si>
    <t>ОФС, тыс. руб., всего</t>
  </si>
  <si>
    <t>ОМП</t>
  </si>
  <si>
    <t>ОФС, тыс.руб.</t>
  </si>
  <si>
    <t xml:space="preserve">ГБУЗ КО "Городская СП"  </t>
  </si>
  <si>
    <t>ГБУЗ КО "Славская  ЦРБ"</t>
  </si>
  <si>
    <t>ГБУЗ КО "Советская СП"</t>
  </si>
  <si>
    <t>ФГБУ "1409 ВМКГ" МО РФ</t>
  </si>
  <si>
    <t>ФКУЗ "МСЧ МВД РФ по КО"</t>
  </si>
  <si>
    <t>ГБ СОУ КО "Госпиталь ВВ КО"</t>
  </si>
  <si>
    <t>ЗАО "Центродент"</t>
  </si>
  <si>
    <t>ООО "АЛЕКСАНДР ДЕНТ"</t>
  </si>
  <si>
    <t>ООО "Амати"</t>
  </si>
  <si>
    <t>ООО "Апполония"</t>
  </si>
  <si>
    <t>ООО "Асдент"</t>
  </si>
  <si>
    <t>ООО "Гранддент Стоматология"</t>
  </si>
  <si>
    <t>ООО "Зуб здоров"</t>
  </si>
  <si>
    <t>ООО "Лофтдент"</t>
  </si>
  <si>
    <t>ООО "Парацельс-Балтик"</t>
  </si>
  <si>
    <t>ООО "Стомик"</t>
  </si>
  <si>
    <t>ООО "ТРИАДЕНТ"</t>
  </si>
  <si>
    <t>ООО "Центр пародонтологии"</t>
  </si>
  <si>
    <t>ООО "Эстетика"</t>
  </si>
  <si>
    <t>ООО "Эстетика плюс"</t>
  </si>
  <si>
    <t>ООО "Клиника на Пражской"</t>
  </si>
  <si>
    <t>ОМП-</t>
  </si>
  <si>
    <t>Объем  медицинской помощи</t>
  </si>
  <si>
    <t>ФГБУ -</t>
  </si>
  <si>
    <t xml:space="preserve">Федеральное государственное бюджетное учреждение </t>
  </si>
  <si>
    <t>ОФС-</t>
  </si>
  <si>
    <t>Объем финансовых средств</t>
  </si>
  <si>
    <t>ФКУЗ -</t>
  </si>
  <si>
    <t>Федеральное казначейское  учреждение здравоохранения</t>
  </si>
  <si>
    <t>ГБУЗ -</t>
  </si>
  <si>
    <t>Государственное бюджетное учреждение здравоохранения</t>
  </si>
  <si>
    <t>МРБ-</t>
  </si>
  <si>
    <t>Межрайонная больница</t>
  </si>
  <si>
    <t xml:space="preserve">ГАУЗ - </t>
  </si>
  <si>
    <t>Государственное автономное учреждение здравоохранения</t>
  </si>
  <si>
    <t>ДП-</t>
  </si>
  <si>
    <t>Детская поликлиника</t>
  </si>
  <si>
    <t xml:space="preserve">КО - </t>
  </si>
  <si>
    <t>Калининградская область</t>
  </si>
  <si>
    <t>СП-</t>
  </si>
  <si>
    <t>Стоматологическая поликлиника</t>
  </si>
  <si>
    <t>ЦРБ-</t>
  </si>
  <si>
    <t>Центральная районная больница</t>
  </si>
  <si>
    <t>МСЧ-</t>
  </si>
  <si>
    <t>Медицинская санитарная часть</t>
  </si>
  <si>
    <t>ЦГБ-</t>
  </si>
  <si>
    <t>Центральная городская больница</t>
  </si>
  <si>
    <t>МВД-</t>
  </si>
  <si>
    <t>Министерство внутренних дел</t>
  </si>
  <si>
    <t xml:space="preserve">ООО - </t>
  </si>
  <si>
    <t>Общество с ограниченной ответственностью</t>
  </si>
  <si>
    <t>ВМКГ-</t>
  </si>
  <si>
    <t>Военно-морской клинический госпиталь</t>
  </si>
  <si>
    <t>ЗАО -</t>
  </si>
  <si>
    <t>Закрытое акционерное общество</t>
  </si>
  <si>
    <t>МО-</t>
  </si>
  <si>
    <t>Министерство обороны</t>
  </si>
  <si>
    <t>ГБ-</t>
  </si>
  <si>
    <t>Городская больница</t>
  </si>
  <si>
    <t>БФ-</t>
  </si>
  <si>
    <t>Балтийский флот</t>
  </si>
  <si>
    <t>ГБ СОУ-</t>
  </si>
  <si>
    <t xml:space="preserve">Государственное бюджетное социально-оздоровительноеучреждение </t>
  </si>
  <si>
    <t xml:space="preserve">ЧУЗ - </t>
  </si>
  <si>
    <t>Частное учреждение здравоохранения</t>
  </si>
  <si>
    <t>ВВ-</t>
  </si>
  <si>
    <t>Ветеранов войн</t>
  </si>
  <si>
    <t>РЖД-</t>
  </si>
  <si>
    <t>Российские железные дороги</t>
  </si>
  <si>
    <t xml:space="preserve">ГБУЗ КО "Городская детская СП"  </t>
  </si>
  <si>
    <t>ГБУЗ "Областная СП КО"</t>
  </si>
  <si>
    <t xml:space="preserve">ГБУЗ КО "Городская больница № 2"  </t>
  </si>
  <si>
    <t xml:space="preserve">ГБУЗ КО "Городская больница № 3"  </t>
  </si>
  <si>
    <t xml:space="preserve">ГБУЗ КО "Городская ДП"  </t>
  </si>
  <si>
    <t xml:space="preserve">ГБУЗ КО "Роддом КО № 4" 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</si>
  <si>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</si>
  <si>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</si>
  <si>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</si>
  <si>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</si>
  <si>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</si>
  <si>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</si>
  <si>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</si>
  <si>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</si>
  <si>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</si>
  <si>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</si>
  <si>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</si>
  <si>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</si>
  <si>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"Светловская ЦРБ"</t>
  </si>
  <si>
    <t>ГБУЗ КО "МРБ №1"</t>
  </si>
  <si>
    <t>ГБУЗ КО "Полесская ЦРБ"</t>
  </si>
  <si>
    <t>ГБУЗ КО "Правдинская ЦРБ"</t>
  </si>
  <si>
    <t>ГБУЗ КО "Черняховская СП"</t>
  </si>
  <si>
    <t>ЧУЗ "Б-ца "РЖД-МЕДИЦИНА" г.Калининград</t>
  </si>
  <si>
    <t xml:space="preserve">ГБУЗ КО "ГП № 3"  </t>
  </si>
  <si>
    <t xml:space="preserve">ГБУЗ КО "Городская больница № 4"  </t>
  </si>
  <si>
    <t>к Выписке из Протокола</t>
  </si>
  <si>
    <t>заседания Комиссии № 14 от 29.12.2023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</si>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</sst>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16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2" fillId="0" borderId="0" xfId="0" applyFont="1"/>
    <xf numFmtId="3" fontId="3" fillId="0" borderId="0" xfId="0" applyNumberFormat="1" applyFont="1" applyAlignment="1">
      <alignment horizontal="center" vertical="top"/>
    </xf>
    <xf numFmtId="3" fontId="2" fillId="0" borderId="0" xfId="0" applyNumberFormat="1" applyFont="1" applyAlignment="1">
      <alignment horizontal="left" vertical="center"/>
    </xf>
    <xf numFmtId="3" fontId="6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3" fontId="8" fillId="0" borderId="7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horizontal="center" vertical="top"/>
    </xf>
    <xf numFmtId="3" fontId="9" fillId="0" borderId="0" xfId="0" applyNumberFormat="1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4" fontId="9" fillId="0" borderId="0" xfId="0" applyNumberFormat="1" applyFont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horizontal="center" vertical="top"/>
    </xf>
    <xf numFmtId="0" fontId="8" fillId="2" borderId="7" xfId="0" applyFont="1" applyFill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top" wrapText="1"/>
    </xf>
    <xf numFmtId="3" fontId="9" fillId="0" borderId="10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5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3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3" fontId="10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2" fillId="0" borderId="0" xfId="1" applyFont="1" applyAlignment="1">
      <alignment vertical="top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top" wrapText="1"/>
    </xf>
    <xf numFmtId="3" fontId="6" fillId="0" borderId="4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4" xfId="1" xr:uid="{649AE455-6DD4-4FC4-BFA5-0471F92DE1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06ACD-3DA4-4D16-97A7-9972BBC801AD}">
  <sheetPr>
    <pageSetUpPr fitToPage="1"/>
  </sheetPr>
  <dimension ref="A1:K76"/>
  <sheetViews>
    <sheetView tabSelected="1" zoomScaleNormal="100" workbookViewId="0">
      <pane xSplit="3" ySplit="9" topLeftCell="D40" activePane="bottomRight" state="frozen"/>
      <selection pane="topRight" activeCell="D1" sqref="D1"/>
      <selection pane="bottomLeft" activeCell="A7" sqref="A7"/>
      <selection pane="bottomRight" activeCell="J2" sqref="J2"/>
    </sheetView>
  </sheetViews>
  <sheetFormatPr defaultColWidth="9.140625" defaultRowHeight="15" x14ac:dyDescent="0.25"/>
  <cols>
    <col min="1" max="1" width="7.5703125" style="40" customWidth="1"/>
    <col min="2" max="2" width="9.28515625" style="40" hidden="1" customWidth="1"/>
    <col min="3" max="3" width="34.5703125" style="5" customWidth="1"/>
    <col min="4" max="4" width="11.28515625" style="5" customWidth="1"/>
    <col min="5" max="5" width="13.42578125" style="5" customWidth="1"/>
    <col min="6" max="6" width="10.7109375" style="5" customWidth="1"/>
    <col min="7" max="7" width="15.42578125" style="5" customWidth="1"/>
    <col min="8" max="8" width="10.5703125" style="5" customWidth="1"/>
    <col min="9" max="9" width="13.28515625" style="5" customWidth="1"/>
    <col min="10" max="10" width="13.5703125" style="41" customWidth="1"/>
    <col min="11" max="11" width="13.28515625" style="4" customWidth="1"/>
    <col min="12" max="16384" width="9.140625" style="5"/>
  </cols>
  <sheetData>
    <row r="1" spans="1:11" ht="15.75" x14ac:dyDescent="0.25">
      <c r="A1" s="1"/>
      <c r="B1" s="1"/>
      <c r="C1" s="2"/>
      <c r="D1" s="2"/>
      <c r="E1" s="2"/>
      <c r="F1" s="2"/>
      <c r="G1" s="2"/>
      <c r="H1" s="2"/>
      <c r="I1" s="2"/>
      <c r="J1" s="58" t="s">
        <v>108</v>
      </c>
    </row>
    <row r="2" spans="1:11" ht="15.75" x14ac:dyDescent="0.25">
      <c r="A2" s="1"/>
      <c r="B2" s="1"/>
      <c r="C2" s="2"/>
      <c r="D2" s="2"/>
      <c r="E2" s="2"/>
      <c r="F2" s="2"/>
      <c r="G2" s="2"/>
      <c r="H2" s="2"/>
      <c r="I2" s="2"/>
      <c r="J2" s="58" t="s">
        <v>106</v>
      </c>
    </row>
    <row r="3" spans="1:11" ht="15.75" x14ac:dyDescent="0.25">
      <c r="A3" s="1"/>
      <c r="B3" s="1"/>
      <c r="C3" s="2"/>
      <c r="D3" s="2"/>
      <c r="E3" s="2"/>
      <c r="F3" s="2"/>
      <c r="G3" s="2"/>
      <c r="H3" s="2"/>
      <c r="I3" s="2"/>
      <c r="J3" s="58" t="s">
        <v>107</v>
      </c>
    </row>
    <row r="4" spans="1:11" ht="15.75" x14ac:dyDescent="0.25">
      <c r="A4" s="1"/>
      <c r="B4" s="1"/>
      <c r="C4" s="2"/>
      <c r="D4" s="2"/>
      <c r="E4" s="2"/>
      <c r="F4" s="2"/>
      <c r="G4" s="2"/>
      <c r="H4" s="2"/>
      <c r="I4" s="2"/>
      <c r="J4" s="3"/>
    </row>
    <row r="5" spans="1:11" ht="48.75" customHeight="1" x14ac:dyDescent="0.25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</row>
    <row r="6" spans="1:11" s="7" customFormat="1" ht="14.45" customHeight="1" x14ac:dyDescent="0.25">
      <c r="A6" s="44" t="s">
        <v>1</v>
      </c>
      <c r="B6" s="44"/>
      <c r="C6" s="44"/>
      <c r="D6" s="44"/>
      <c r="E6" s="44"/>
      <c r="F6" s="44"/>
      <c r="G6" s="44"/>
      <c r="H6" s="44"/>
      <c r="I6" s="44"/>
      <c r="J6" s="44"/>
      <c r="K6" s="6"/>
    </row>
    <row r="7" spans="1:11" s="7" customFormat="1" ht="14.45" customHeight="1" thickBot="1" x14ac:dyDescent="0.3">
      <c r="A7" s="45"/>
      <c r="B7" s="45"/>
      <c r="C7" s="45"/>
      <c r="D7" s="45"/>
      <c r="E7" s="45"/>
      <c r="F7" s="45"/>
      <c r="G7" s="45"/>
      <c r="H7" s="45"/>
      <c r="I7" s="45"/>
      <c r="J7" s="45"/>
      <c r="K7" s="6"/>
    </row>
    <row r="8" spans="1:11" s="7" customFormat="1" ht="49.5" customHeight="1" x14ac:dyDescent="0.25">
      <c r="A8" s="46" t="s">
        <v>2</v>
      </c>
      <c r="B8" s="48" t="s">
        <v>3</v>
      </c>
      <c r="C8" s="50" t="s">
        <v>4</v>
      </c>
      <c r="D8" s="52" t="s">
        <v>5</v>
      </c>
      <c r="E8" s="53"/>
      <c r="F8" s="54" t="s">
        <v>6</v>
      </c>
      <c r="G8" s="55"/>
      <c r="H8" s="52" t="s">
        <v>7</v>
      </c>
      <c r="I8" s="53"/>
      <c r="J8" s="56" t="s">
        <v>8</v>
      </c>
      <c r="K8" s="6"/>
    </row>
    <row r="9" spans="1:11" s="7" customFormat="1" ht="34.5" customHeight="1" x14ac:dyDescent="0.25">
      <c r="A9" s="47"/>
      <c r="B9" s="49"/>
      <c r="C9" s="51"/>
      <c r="D9" s="8" t="s">
        <v>9</v>
      </c>
      <c r="E9" s="8" t="s">
        <v>10</v>
      </c>
      <c r="F9" s="8" t="s">
        <v>9</v>
      </c>
      <c r="G9" s="8" t="s">
        <v>10</v>
      </c>
      <c r="H9" s="8" t="s">
        <v>9</v>
      </c>
      <c r="I9" s="8" t="s">
        <v>10</v>
      </c>
      <c r="J9" s="57"/>
      <c r="K9" s="6"/>
    </row>
    <row r="10" spans="1:11" s="16" customFormat="1" ht="15" customHeight="1" x14ac:dyDescent="0.25">
      <c r="A10" s="9">
        <v>1</v>
      </c>
      <c r="B10" s="10">
        <v>391000</v>
      </c>
      <c r="C10" s="11" t="s">
        <v>81</v>
      </c>
      <c r="D10" s="12">
        <v>49004</v>
      </c>
      <c r="E10" s="13">
        <v>93530.013999999996</v>
      </c>
      <c r="F10" s="12">
        <v>34682</v>
      </c>
      <c r="G10" s="13">
        <v>28168.026999999998</v>
      </c>
      <c r="H10" s="12">
        <v>2877</v>
      </c>
      <c r="I10" s="13">
        <v>2920.788</v>
      </c>
      <c r="J10" s="14">
        <f>E10+G10+I10</f>
        <v>124618.829</v>
      </c>
      <c r="K10" s="15"/>
    </row>
    <row r="11" spans="1:11" s="16" customFormat="1" ht="15" customHeight="1" x14ac:dyDescent="0.25">
      <c r="A11" s="9">
        <v>2</v>
      </c>
      <c r="B11" s="10">
        <v>390910</v>
      </c>
      <c r="C11" s="11" t="s">
        <v>80</v>
      </c>
      <c r="D11" s="12">
        <v>61146</v>
      </c>
      <c r="E11" s="13">
        <v>116704.47900000001</v>
      </c>
      <c r="F11" s="12">
        <v>43875</v>
      </c>
      <c r="G11" s="13">
        <v>35634.398000000001</v>
      </c>
      <c r="H11" s="12">
        <v>2675</v>
      </c>
      <c r="I11" s="13">
        <v>2715.7139999999999</v>
      </c>
      <c r="J11" s="14">
        <f t="shared" ref="J11:J56" si="0">E11+G11+I11</f>
        <v>155054.59100000001</v>
      </c>
      <c r="K11" s="15"/>
    </row>
    <row r="12" spans="1:11" s="16" customFormat="1" ht="15" customHeight="1" x14ac:dyDescent="0.25">
      <c r="A12" s="9">
        <v>3</v>
      </c>
      <c r="B12" s="10">
        <v>391020</v>
      </c>
      <c r="C12" s="11" t="s">
        <v>11</v>
      </c>
      <c r="D12" s="12">
        <v>40365</v>
      </c>
      <c r="E12" s="13">
        <v>77041.445999999996</v>
      </c>
      <c r="F12" s="12">
        <v>29836</v>
      </c>
      <c r="G12" s="13">
        <v>24232.202000000001</v>
      </c>
      <c r="H12" s="12">
        <v>2094</v>
      </c>
      <c r="I12" s="13">
        <v>2125.8710000000001</v>
      </c>
      <c r="J12" s="14">
        <f t="shared" si="0"/>
        <v>103399.519</v>
      </c>
      <c r="K12" s="15"/>
    </row>
    <row r="13" spans="1:11" s="16" customFormat="1" ht="15" customHeight="1" x14ac:dyDescent="0.25">
      <c r="A13" s="9">
        <v>4</v>
      </c>
      <c r="B13" s="10">
        <v>390100</v>
      </c>
      <c r="C13" s="11" t="s">
        <v>82</v>
      </c>
      <c r="D13" s="12">
        <v>4007</v>
      </c>
      <c r="E13" s="13">
        <f>7647.84+0.44</f>
        <v>7648.28</v>
      </c>
      <c r="F13" s="12">
        <v>3020</v>
      </c>
      <c r="G13" s="13">
        <f>2452.784-0.59</f>
        <v>2452.194</v>
      </c>
      <c r="H13" s="12">
        <v>246</v>
      </c>
      <c r="I13" s="13">
        <f>249.744+0.02</f>
        <v>249.76400000000001</v>
      </c>
      <c r="J13" s="14">
        <f t="shared" si="0"/>
        <v>10350.237999999999</v>
      </c>
      <c r="K13" s="15"/>
    </row>
    <row r="14" spans="1:11" s="16" customFormat="1" ht="15" customHeight="1" x14ac:dyDescent="0.25">
      <c r="A14" s="9">
        <v>5</v>
      </c>
      <c r="B14" s="10">
        <v>390090</v>
      </c>
      <c r="C14" s="11" t="s">
        <v>83</v>
      </c>
      <c r="D14" s="12">
        <v>2051</v>
      </c>
      <c r="E14" s="13">
        <v>3914.58</v>
      </c>
      <c r="F14" s="12">
        <v>1481</v>
      </c>
      <c r="G14" s="13">
        <v>1202.8389999999999</v>
      </c>
      <c r="H14" s="12">
        <v>120</v>
      </c>
      <c r="I14" s="13">
        <v>121.82599999999999</v>
      </c>
      <c r="J14" s="14">
        <f t="shared" si="0"/>
        <v>5239.2449999999999</v>
      </c>
      <c r="K14" s="15"/>
    </row>
    <row r="15" spans="1:11" s="16" customFormat="1" ht="15" customHeight="1" x14ac:dyDescent="0.25">
      <c r="A15" s="9">
        <v>6</v>
      </c>
      <c r="B15" s="10">
        <v>390890</v>
      </c>
      <c r="C15" s="11" t="s">
        <v>84</v>
      </c>
      <c r="D15" s="12">
        <v>1213</v>
      </c>
      <c r="E15" s="13">
        <v>2315.1559999999999</v>
      </c>
      <c r="F15" s="12">
        <v>1640</v>
      </c>
      <c r="G15" s="13">
        <v>1331.9749999999999</v>
      </c>
      <c r="H15" s="12">
        <v>155</v>
      </c>
      <c r="I15" s="13">
        <v>157.35900000000001</v>
      </c>
      <c r="J15" s="14">
        <f t="shared" si="0"/>
        <v>3804.49</v>
      </c>
      <c r="K15" s="15"/>
    </row>
    <row r="16" spans="1:11" s="16" customFormat="1" ht="15" customHeight="1" x14ac:dyDescent="0.25">
      <c r="A16" s="9">
        <v>7</v>
      </c>
      <c r="B16" s="10">
        <v>390400</v>
      </c>
      <c r="C16" s="11" t="s">
        <v>105</v>
      </c>
      <c r="D16" s="12">
        <v>531</v>
      </c>
      <c r="E16" s="13">
        <v>1013.477</v>
      </c>
      <c r="F16" s="12">
        <v>760</v>
      </c>
      <c r="G16" s="13">
        <v>617.25699999999995</v>
      </c>
      <c r="H16" s="12">
        <v>62</v>
      </c>
      <c r="I16" s="13">
        <v>62.944000000000003</v>
      </c>
      <c r="J16" s="14">
        <f t="shared" si="0"/>
        <v>1693.6779999999999</v>
      </c>
      <c r="K16" s="15"/>
    </row>
    <row r="17" spans="1:11" s="16" customFormat="1" ht="15" customHeight="1" x14ac:dyDescent="0.25">
      <c r="A17" s="9">
        <v>8</v>
      </c>
      <c r="B17" s="10">
        <v>390110</v>
      </c>
      <c r="C17" s="11" t="s">
        <v>104</v>
      </c>
      <c r="D17" s="12">
        <v>1500</v>
      </c>
      <c r="E17" s="13">
        <v>2862.93</v>
      </c>
      <c r="F17" s="12">
        <v>1188</v>
      </c>
      <c r="G17" s="13">
        <v>964.87</v>
      </c>
      <c r="H17" s="12">
        <v>96</v>
      </c>
      <c r="I17" s="13">
        <v>97.460999999999999</v>
      </c>
      <c r="J17" s="14">
        <f t="shared" si="0"/>
        <v>3925.2609999999995</v>
      </c>
      <c r="K17" s="15"/>
    </row>
    <row r="18" spans="1:11" s="16" customFormat="1" ht="15" customHeight="1" x14ac:dyDescent="0.25">
      <c r="A18" s="9">
        <v>9</v>
      </c>
      <c r="B18" s="10">
        <v>390680</v>
      </c>
      <c r="C18" s="11" t="s">
        <v>85</v>
      </c>
      <c r="D18" s="12">
        <v>413</v>
      </c>
      <c r="E18" s="13">
        <v>788.26</v>
      </c>
      <c r="F18" s="12">
        <v>333</v>
      </c>
      <c r="G18" s="13">
        <v>270.45600000000002</v>
      </c>
      <c r="H18" s="12">
        <v>33</v>
      </c>
      <c r="I18" s="13">
        <v>33.502000000000002</v>
      </c>
      <c r="J18" s="14">
        <f t="shared" si="0"/>
        <v>1092.2179999999998</v>
      </c>
      <c r="K18" s="15"/>
    </row>
    <row r="19" spans="1:11" s="16" customFormat="1" ht="15" customHeight="1" x14ac:dyDescent="0.25">
      <c r="A19" s="9">
        <v>10</v>
      </c>
      <c r="B19" s="10">
        <v>390200</v>
      </c>
      <c r="C19" s="11" t="s">
        <v>86</v>
      </c>
      <c r="D19" s="12">
        <v>3063</v>
      </c>
      <c r="E19" s="13">
        <v>5846.1030000000001</v>
      </c>
      <c r="F19" s="12">
        <v>2954</v>
      </c>
      <c r="G19" s="13">
        <v>2399.1799999999998</v>
      </c>
      <c r="H19" s="12">
        <v>240</v>
      </c>
      <c r="I19" s="13">
        <v>243.65299999999999</v>
      </c>
      <c r="J19" s="14">
        <f t="shared" si="0"/>
        <v>8488.9359999999997</v>
      </c>
      <c r="K19" s="15"/>
    </row>
    <row r="20" spans="1:11" s="16" customFormat="1" ht="15" customHeight="1" x14ac:dyDescent="0.25">
      <c r="A20" s="9">
        <v>11</v>
      </c>
      <c r="B20" s="10">
        <v>390160</v>
      </c>
      <c r="C20" s="11" t="s">
        <v>87</v>
      </c>
      <c r="D20" s="12">
        <v>980</v>
      </c>
      <c r="E20" s="13">
        <v>1870.4480000000001</v>
      </c>
      <c r="F20" s="12">
        <v>947</v>
      </c>
      <c r="G20" s="13">
        <v>769.13400000000001</v>
      </c>
      <c r="H20" s="12">
        <v>139</v>
      </c>
      <c r="I20" s="13">
        <v>141.11600000000001</v>
      </c>
      <c r="J20" s="14">
        <f t="shared" si="0"/>
        <v>2780.6980000000003</v>
      </c>
      <c r="K20" s="15"/>
    </row>
    <row r="21" spans="1:11" s="16" customFormat="1" ht="15" customHeight="1" x14ac:dyDescent="0.25">
      <c r="A21" s="9">
        <v>12</v>
      </c>
      <c r="B21" s="10">
        <v>390210</v>
      </c>
      <c r="C21" s="11" t="s">
        <v>88</v>
      </c>
      <c r="D21" s="12">
        <v>2180</v>
      </c>
      <c r="E21" s="13">
        <v>4160.7920000000004</v>
      </c>
      <c r="F21" s="12">
        <v>819</v>
      </c>
      <c r="G21" s="13">
        <v>665.17499999999995</v>
      </c>
      <c r="H21" s="12">
        <v>124</v>
      </c>
      <c r="I21" s="13">
        <v>125.887</v>
      </c>
      <c r="J21" s="14">
        <f t="shared" si="0"/>
        <v>4951.8540000000003</v>
      </c>
      <c r="K21" s="15"/>
    </row>
    <row r="22" spans="1:11" s="16" customFormat="1" ht="15" customHeight="1" x14ac:dyDescent="0.25">
      <c r="A22" s="9">
        <v>13</v>
      </c>
      <c r="B22" s="10">
        <v>390220</v>
      </c>
      <c r="C22" s="11" t="s">
        <v>89</v>
      </c>
      <c r="D22" s="12">
        <v>6828</v>
      </c>
      <c r="E22" s="13">
        <v>13032.057000000001</v>
      </c>
      <c r="F22" s="12">
        <v>4982</v>
      </c>
      <c r="G22" s="13">
        <v>4046.2809999999999</v>
      </c>
      <c r="H22" s="12">
        <v>264</v>
      </c>
      <c r="I22" s="13">
        <v>268.01799999999997</v>
      </c>
      <c r="J22" s="14">
        <f t="shared" si="0"/>
        <v>17346.356</v>
      </c>
      <c r="K22" s="15"/>
    </row>
    <row r="23" spans="1:11" s="16" customFormat="1" ht="15" customHeight="1" x14ac:dyDescent="0.25">
      <c r="A23" s="9">
        <v>14</v>
      </c>
      <c r="B23" s="10">
        <v>390230</v>
      </c>
      <c r="C23" s="11" t="s">
        <v>90</v>
      </c>
      <c r="D23" s="12">
        <v>2815</v>
      </c>
      <c r="E23" s="13">
        <v>5372.7650000000003</v>
      </c>
      <c r="F23" s="12">
        <v>4210</v>
      </c>
      <c r="G23" s="13">
        <v>3419.2779999999998</v>
      </c>
      <c r="H23" s="12">
        <v>206</v>
      </c>
      <c r="I23" s="13">
        <v>209.13499999999999</v>
      </c>
      <c r="J23" s="14">
        <f t="shared" si="0"/>
        <v>9001.1779999999999</v>
      </c>
      <c r="K23" s="15"/>
    </row>
    <row r="24" spans="1:11" s="16" customFormat="1" ht="15" customHeight="1" x14ac:dyDescent="0.25">
      <c r="A24" s="9">
        <v>15</v>
      </c>
      <c r="B24" s="10">
        <v>390240</v>
      </c>
      <c r="C24" s="11" t="s">
        <v>91</v>
      </c>
      <c r="D24" s="12">
        <v>2395</v>
      </c>
      <c r="E24" s="13">
        <v>4571.1450000000004</v>
      </c>
      <c r="F24" s="12">
        <v>2149</v>
      </c>
      <c r="G24" s="13">
        <v>1745.375</v>
      </c>
      <c r="H24" s="12">
        <v>113</v>
      </c>
      <c r="I24" s="13">
        <v>114.72</v>
      </c>
      <c r="J24" s="14">
        <f t="shared" si="0"/>
        <v>6431.2400000000007</v>
      </c>
      <c r="K24" s="15"/>
    </row>
    <row r="25" spans="1:11" s="16" customFormat="1" ht="15" customHeight="1" x14ac:dyDescent="0.25">
      <c r="A25" s="9">
        <v>16</v>
      </c>
      <c r="B25" s="10">
        <v>390290</v>
      </c>
      <c r="C25" s="11" t="s">
        <v>92</v>
      </c>
      <c r="D25" s="12">
        <v>775</v>
      </c>
      <c r="E25" s="13">
        <v>1479.181</v>
      </c>
      <c r="F25" s="12">
        <v>521</v>
      </c>
      <c r="G25" s="13">
        <v>423.14600000000002</v>
      </c>
      <c r="H25" s="12">
        <v>40</v>
      </c>
      <c r="I25" s="13">
        <v>40.609000000000002</v>
      </c>
      <c r="J25" s="14">
        <f t="shared" si="0"/>
        <v>1942.9359999999999</v>
      </c>
      <c r="K25" s="15"/>
    </row>
    <row r="26" spans="1:11" s="16" customFormat="1" ht="15" customHeight="1" x14ac:dyDescent="0.25">
      <c r="A26" s="9">
        <v>17</v>
      </c>
      <c r="B26" s="10">
        <v>390380</v>
      </c>
      <c r="C26" s="11" t="s">
        <v>93</v>
      </c>
      <c r="D26" s="12">
        <v>301</v>
      </c>
      <c r="E26" s="13">
        <v>574.495</v>
      </c>
      <c r="F26" s="12">
        <v>223</v>
      </c>
      <c r="G26" s="13">
        <v>181.11600000000001</v>
      </c>
      <c r="H26" s="12">
        <v>18</v>
      </c>
      <c r="I26" s="13">
        <v>18.274000000000001</v>
      </c>
      <c r="J26" s="14">
        <f t="shared" si="0"/>
        <v>773.88499999999999</v>
      </c>
      <c r="K26" s="15"/>
    </row>
    <row r="27" spans="1:11" s="16" customFormat="1" ht="15" customHeight="1" x14ac:dyDescent="0.25">
      <c r="A27" s="9">
        <v>18</v>
      </c>
      <c r="B27" s="10">
        <v>390370</v>
      </c>
      <c r="C27" s="11" t="s">
        <v>94</v>
      </c>
      <c r="D27" s="12">
        <v>619</v>
      </c>
      <c r="E27" s="13">
        <v>1181.4359999999999</v>
      </c>
      <c r="F27" s="12">
        <v>767</v>
      </c>
      <c r="G27" s="13">
        <v>622.94200000000001</v>
      </c>
      <c r="H27" s="12">
        <v>62</v>
      </c>
      <c r="I27" s="13">
        <v>62.944000000000003</v>
      </c>
      <c r="J27" s="14">
        <f t="shared" si="0"/>
        <v>1867.3219999999999</v>
      </c>
      <c r="K27" s="15"/>
    </row>
    <row r="28" spans="1:11" s="16" customFormat="1" ht="15" customHeight="1" x14ac:dyDescent="0.25">
      <c r="A28" s="9">
        <v>19</v>
      </c>
      <c r="B28" s="10">
        <v>390260</v>
      </c>
      <c r="C28" s="11" t="s">
        <v>95</v>
      </c>
      <c r="D28" s="12">
        <v>1511</v>
      </c>
      <c r="E28" s="13">
        <v>2883.9250000000002</v>
      </c>
      <c r="F28" s="12">
        <v>1171</v>
      </c>
      <c r="G28" s="13">
        <v>951.06299999999999</v>
      </c>
      <c r="H28" s="12">
        <v>115</v>
      </c>
      <c r="I28" s="13">
        <v>116.75</v>
      </c>
      <c r="J28" s="14">
        <f t="shared" si="0"/>
        <v>3951.7380000000003</v>
      </c>
      <c r="K28" s="15"/>
    </row>
    <row r="29" spans="1:11" s="16" customFormat="1" ht="15" customHeight="1" x14ac:dyDescent="0.25">
      <c r="A29" s="9">
        <v>20</v>
      </c>
      <c r="B29" s="10">
        <v>390250</v>
      </c>
      <c r="C29" s="11" t="s">
        <v>96</v>
      </c>
      <c r="D29" s="12">
        <v>550</v>
      </c>
      <c r="E29" s="13">
        <v>1049.741</v>
      </c>
      <c r="F29" s="12">
        <v>593</v>
      </c>
      <c r="G29" s="13">
        <v>481.62299999999999</v>
      </c>
      <c r="H29" s="12">
        <v>30</v>
      </c>
      <c r="I29" s="13">
        <v>30.457000000000001</v>
      </c>
      <c r="J29" s="14">
        <f t="shared" si="0"/>
        <v>1561.8210000000001</v>
      </c>
      <c r="K29" s="15"/>
    </row>
    <row r="30" spans="1:11" s="16" customFormat="1" ht="15" customHeight="1" x14ac:dyDescent="0.25">
      <c r="A30" s="9">
        <v>21</v>
      </c>
      <c r="B30" s="17">
        <v>390300</v>
      </c>
      <c r="C30" s="11" t="s">
        <v>97</v>
      </c>
      <c r="D30" s="12">
        <v>855</v>
      </c>
      <c r="E30" s="13">
        <v>1631.87</v>
      </c>
      <c r="F30" s="12">
        <v>579</v>
      </c>
      <c r="G30" s="13">
        <v>470.25200000000001</v>
      </c>
      <c r="H30" s="12">
        <v>47</v>
      </c>
      <c r="I30" s="13">
        <v>47.715000000000003</v>
      </c>
      <c r="J30" s="14">
        <f t="shared" si="0"/>
        <v>2149.837</v>
      </c>
      <c r="K30" s="15"/>
    </row>
    <row r="31" spans="1:11" s="16" customFormat="1" ht="15" customHeight="1" x14ac:dyDescent="0.25">
      <c r="A31" s="9">
        <v>22</v>
      </c>
      <c r="B31" s="10">
        <v>390480</v>
      </c>
      <c r="C31" s="11" t="s">
        <v>99</v>
      </c>
      <c r="D31" s="12">
        <v>3698</v>
      </c>
      <c r="E31" s="13">
        <v>7058.0770000000002</v>
      </c>
      <c r="F31" s="12">
        <v>5405</v>
      </c>
      <c r="G31" s="13">
        <v>4389.8329999999996</v>
      </c>
      <c r="H31" s="12">
        <v>217</v>
      </c>
      <c r="I31" s="13">
        <v>220.303</v>
      </c>
      <c r="J31" s="14">
        <f t="shared" si="0"/>
        <v>11668.213</v>
      </c>
      <c r="K31" s="15"/>
    </row>
    <row r="32" spans="1:11" s="16" customFormat="1" ht="15" customHeight="1" x14ac:dyDescent="0.25">
      <c r="A32" s="9">
        <v>23</v>
      </c>
      <c r="B32" s="10">
        <v>390310</v>
      </c>
      <c r="C32" s="11" t="s">
        <v>100</v>
      </c>
      <c r="D32" s="12">
        <v>1919</v>
      </c>
      <c r="E32" s="13">
        <v>3662.6419999999998</v>
      </c>
      <c r="F32" s="12">
        <v>1304</v>
      </c>
      <c r="G32" s="13">
        <v>1059.0830000000001</v>
      </c>
      <c r="H32" s="12">
        <v>106</v>
      </c>
      <c r="I32" s="13">
        <v>107.613</v>
      </c>
      <c r="J32" s="14">
        <f t="shared" si="0"/>
        <v>4829.3380000000006</v>
      </c>
      <c r="K32" s="15"/>
    </row>
    <row r="33" spans="1:11" s="16" customFormat="1" ht="15" customHeight="1" x14ac:dyDescent="0.25">
      <c r="A33" s="9">
        <v>24</v>
      </c>
      <c r="B33" s="10">
        <v>390320</v>
      </c>
      <c r="C33" s="11" t="s">
        <v>101</v>
      </c>
      <c r="D33" s="12">
        <v>1098</v>
      </c>
      <c r="E33" s="13">
        <v>2095.665</v>
      </c>
      <c r="F33" s="12">
        <v>2049</v>
      </c>
      <c r="G33" s="13">
        <v>1664.1569999999999</v>
      </c>
      <c r="H33" s="12">
        <v>111</v>
      </c>
      <c r="I33" s="13">
        <v>112.68899999999999</v>
      </c>
      <c r="J33" s="14">
        <f t="shared" si="0"/>
        <v>3872.511</v>
      </c>
      <c r="K33" s="15"/>
    </row>
    <row r="34" spans="1:11" s="16" customFormat="1" ht="15" customHeight="1" x14ac:dyDescent="0.25">
      <c r="A34" s="9">
        <v>25</v>
      </c>
      <c r="B34" s="10">
        <v>390180</v>
      </c>
      <c r="C34" s="11" t="s">
        <v>98</v>
      </c>
      <c r="D34" s="12">
        <v>4726</v>
      </c>
      <c r="E34" s="13">
        <v>9020.1380000000008</v>
      </c>
      <c r="F34" s="12">
        <v>3469</v>
      </c>
      <c r="G34" s="13">
        <v>2817.4520000000002</v>
      </c>
      <c r="H34" s="12">
        <v>277</v>
      </c>
      <c r="I34" s="13">
        <v>281.21600000000001</v>
      </c>
      <c r="J34" s="14">
        <f t="shared" si="0"/>
        <v>12118.806</v>
      </c>
      <c r="K34" s="15"/>
    </row>
    <row r="35" spans="1:11" s="16" customFormat="1" ht="15" customHeight="1" x14ac:dyDescent="0.25">
      <c r="A35" s="9">
        <v>26</v>
      </c>
      <c r="B35" s="10">
        <v>390270</v>
      </c>
      <c r="C35" s="11" t="s">
        <v>12</v>
      </c>
      <c r="D35" s="12">
        <v>1797</v>
      </c>
      <c r="E35" s="13">
        <v>3429.79</v>
      </c>
      <c r="F35" s="12">
        <v>1523</v>
      </c>
      <c r="G35" s="13">
        <v>1236.95</v>
      </c>
      <c r="H35" s="12">
        <v>123</v>
      </c>
      <c r="I35" s="13">
        <v>124.872</v>
      </c>
      <c r="J35" s="14">
        <f t="shared" si="0"/>
        <v>4791.6120000000001</v>
      </c>
      <c r="K35" s="15"/>
    </row>
    <row r="36" spans="1:11" s="16" customFormat="1" ht="15" customHeight="1" x14ac:dyDescent="0.25">
      <c r="A36" s="9">
        <v>27</v>
      </c>
      <c r="B36" s="10">
        <v>391110</v>
      </c>
      <c r="C36" s="11" t="s">
        <v>13</v>
      </c>
      <c r="D36" s="12">
        <v>16762</v>
      </c>
      <c r="E36" s="13">
        <v>31992.288</v>
      </c>
      <c r="F36" s="12">
        <v>11477</v>
      </c>
      <c r="G36" s="13">
        <v>9321.39</v>
      </c>
      <c r="H36" s="12">
        <v>929</v>
      </c>
      <c r="I36" s="13">
        <v>943.13900000000001</v>
      </c>
      <c r="J36" s="14">
        <f t="shared" si="0"/>
        <v>42256.817000000003</v>
      </c>
      <c r="K36" s="15"/>
    </row>
    <row r="37" spans="1:11" s="16" customFormat="1" ht="15" customHeight="1" x14ac:dyDescent="0.25">
      <c r="A37" s="9">
        <v>28</v>
      </c>
      <c r="B37" s="10">
        <v>390286</v>
      </c>
      <c r="C37" s="11" t="s">
        <v>102</v>
      </c>
      <c r="D37" s="12">
        <v>13612</v>
      </c>
      <c r="E37" s="13">
        <v>25980.134999999998</v>
      </c>
      <c r="F37" s="12">
        <v>10438</v>
      </c>
      <c r="G37" s="13">
        <v>8477.5349999999999</v>
      </c>
      <c r="H37" s="12">
        <v>748</v>
      </c>
      <c r="I37" s="13">
        <v>759.38499999999999</v>
      </c>
      <c r="J37" s="14">
        <f t="shared" si="0"/>
        <v>35217.055</v>
      </c>
      <c r="K37" s="15"/>
    </row>
    <row r="38" spans="1:11" s="16" customFormat="1" ht="15" customHeight="1" x14ac:dyDescent="0.25">
      <c r="A38" s="9">
        <v>29</v>
      </c>
      <c r="B38" s="10">
        <v>390600</v>
      </c>
      <c r="C38" s="11" t="s">
        <v>14</v>
      </c>
      <c r="D38" s="12">
        <v>423</v>
      </c>
      <c r="E38" s="13">
        <v>807.346</v>
      </c>
      <c r="F38" s="12">
        <v>304</v>
      </c>
      <c r="G38" s="13">
        <v>246.90299999999999</v>
      </c>
      <c r="H38" s="12">
        <v>8</v>
      </c>
      <c r="I38" s="13">
        <v>8.1219999999999999</v>
      </c>
      <c r="J38" s="14">
        <f t="shared" si="0"/>
        <v>1062.3710000000001</v>
      </c>
      <c r="K38" s="15"/>
    </row>
    <row r="39" spans="1:11" s="16" customFormat="1" ht="15" customHeight="1" x14ac:dyDescent="0.25">
      <c r="A39" s="9">
        <v>30</v>
      </c>
      <c r="B39" s="10">
        <v>390700</v>
      </c>
      <c r="C39" s="11" t="s">
        <v>15</v>
      </c>
      <c r="D39" s="12">
        <v>0</v>
      </c>
      <c r="E39" s="13">
        <v>0</v>
      </c>
      <c r="F39" s="12">
        <v>231</v>
      </c>
      <c r="G39" s="13">
        <v>187.614</v>
      </c>
      <c r="H39" s="12">
        <v>0</v>
      </c>
      <c r="I39" s="13">
        <v>0</v>
      </c>
      <c r="J39" s="14">
        <f t="shared" si="0"/>
        <v>187.614</v>
      </c>
      <c r="K39" s="15"/>
    </row>
    <row r="40" spans="1:11" s="16" customFormat="1" ht="15" customHeight="1" x14ac:dyDescent="0.25">
      <c r="A40" s="9">
        <v>31</v>
      </c>
      <c r="B40" s="10">
        <v>392240</v>
      </c>
      <c r="C40" s="11" t="s">
        <v>16</v>
      </c>
      <c r="D40" s="12">
        <v>949</v>
      </c>
      <c r="E40" s="13">
        <v>1811.28</v>
      </c>
      <c r="F40" s="12">
        <v>651</v>
      </c>
      <c r="G40" s="13">
        <v>528.72900000000004</v>
      </c>
      <c r="H40" s="12">
        <v>51</v>
      </c>
      <c r="I40" s="13">
        <v>51.776000000000003</v>
      </c>
      <c r="J40" s="14">
        <f t="shared" si="0"/>
        <v>2391.7849999999999</v>
      </c>
      <c r="K40" s="15"/>
    </row>
    <row r="41" spans="1:11" s="16" customFormat="1" ht="15" customHeight="1" x14ac:dyDescent="0.25">
      <c r="A41" s="9">
        <v>32</v>
      </c>
      <c r="B41" s="10">
        <v>391090</v>
      </c>
      <c r="C41" s="11" t="s">
        <v>17</v>
      </c>
      <c r="D41" s="12">
        <v>31078</v>
      </c>
      <c r="E41" s="13">
        <v>59316.091999999997</v>
      </c>
      <c r="F41" s="12">
        <v>19635</v>
      </c>
      <c r="G41" s="13">
        <v>15947.154</v>
      </c>
      <c r="H41" s="12">
        <v>1662</v>
      </c>
      <c r="I41" s="13">
        <v>1687.296</v>
      </c>
      <c r="J41" s="14">
        <f t="shared" si="0"/>
        <v>76950.542000000001</v>
      </c>
      <c r="K41" s="18"/>
    </row>
    <row r="42" spans="1:11" s="16" customFormat="1" ht="30" x14ac:dyDescent="0.25">
      <c r="A42" s="9">
        <v>33</v>
      </c>
      <c r="B42" s="10">
        <v>390340</v>
      </c>
      <c r="C42" s="11" t="s">
        <v>103</v>
      </c>
      <c r="D42" s="12">
        <v>1266</v>
      </c>
      <c r="E42" s="13">
        <v>2416.3130000000001</v>
      </c>
      <c r="F42" s="12">
        <v>868</v>
      </c>
      <c r="G42" s="13">
        <v>704.97199999999998</v>
      </c>
      <c r="H42" s="12">
        <v>67</v>
      </c>
      <c r="I42" s="13">
        <v>68.02</v>
      </c>
      <c r="J42" s="14">
        <f t="shared" si="0"/>
        <v>3189.3049999999998</v>
      </c>
      <c r="K42" s="15"/>
    </row>
    <row r="43" spans="1:11" s="16" customFormat="1" ht="15" customHeight="1" x14ac:dyDescent="0.25">
      <c r="A43" s="9">
        <v>34</v>
      </c>
      <c r="B43" s="10">
        <v>392620</v>
      </c>
      <c r="C43" s="11" t="s">
        <v>18</v>
      </c>
      <c r="D43" s="12">
        <v>209</v>
      </c>
      <c r="E43" s="13">
        <v>398.90199999999999</v>
      </c>
      <c r="F43" s="12">
        <v>145</v>
      </c>
      <c r="G43" s="13">
        <v>117.76600000000001</v>
      </c>
      <c r="H43" s="12">
        <v>11</v>
      </c>
      <c r="I43" s="13">
        <v>11.167</v>
      </c>
      <c r="J43" s="14">
        <f t="shared" si="0"/>
        <v>527.83500000000004</v>
      </c>
      <c r="K43" s="18"/>
    </row>
    <row r="44" spans="1:11" s="16" customFormat="1" ht="15" customHeight="1" x14ac:dyDescent="0.25">
      <c r="A44" s="9">
        <v>35</v>
      </c>
      <c r="B44" s="10">
        <v>392380</v>
      </c>
      <c r="C44" s="11" t="s">
        <v>19</v>
      </c>
      <c r="D44" s="12">
        <v>1195</v>
      </c>
      <c r="E44" s="13">
        <v>2280.8009999999999</v>
      </c>
      <c r="F44" s="12">
        <v>994</v>
      </c>
      <c r="G44" s="13">
        <v>807.30700000000002</v>
      </c>
      <c r="H44" s="12">
        <v>56</v>
      </c>
      <c r="I44" s="13">
        <v>56.851999999999997</v>
      </c>
      <c r="J44" s="14">
        <f t="shared" si="0"/>
        <v>3144.96</v>
      </c>
      <c r="K44" s="15"/>
    </row>
    <row r="45" spans="1:11" s="16" customFormat="1" ht="15" customHeight="1" x14ac:dyDescent="0.25">
      <c r="A45" s="9">
        <v>36</v>
      </c>
      <c r="B45" s="10">
        <v>391200</v>
      </c>
      <c r="C45" s="11" t="s">
        <v>20</v>
      </c>
      <c r="D45" s="12">
        <v>5406</v>
      </c>
      <c r="E45" s="13">
        <v>10318</v>
      </c>
      <c r="F45" s="12">
        <v>3623</v>
      </c>
      <c r="G45" s="13">
        <v>2942.5279999999998</v>
      </c>
      <c r="H45" s="12">
        <v>302</v>
      </c>
      <c r="I45" s="13">
        <v>306.596</v>
      </c>
      <c r="J45" s="14">
        <f t="shared" si="0"/>
        <v>13567.124</v>
      </c>
      <c r="K45" s="15"/>
    </row>
    <row r="46" spans="1:11" s="16" customFormat="1" ht="15" customHeight="1" x14ac:dyDescent="0.25">
      <c r="A46" s="9">
        <v>37</v>
      </c>
      <c r="B46" s="10">
        <v>392610</v>
      </c>
      <c r="C46" s="11" t="s">
        <v>21</v>
      </c>
      <c r="D46" s="12">
        <v>155</v>
      </c>
      <c r="E46" s="13">
        <v>295.83600000000001</v>
      </c>
      <c r="F46" s="12">
        <v>101</v>
      </c>
      <c r="G46" s="13">
        <v>82.03</v>
      </c>
      <c r="H46" s="12">
        <v>8</v>
      </c>
      <c r="I46" s="13">
        <v>8.1219999999999999</v>
      </c>
      <c r="J46" s="14">
        <f t="shared" si="0"/>
        <v>385.988</v>
      </c>
      <c r="K46" s="15"/>
    </row>
    <row r="47" spans="1:11" s="16" customFormat="1" ht="15" customHeight="1" x14ac:dyDescent="0.25">
      <c r="A47" s="9">
        <v>38</v>
      </c>
      <c r="B47" s="10">
        <v>392350</v>
      </c>
      <c r="C47" s="11" t="s">
        <v>22</v>
      </c>
      <c r="D47" s="12">
        <v>414</v>
      </c>
      <c r="E47" s="13">
        <v>790.16899999999998</v>
      </c>
      <c r="F47" s="12">
        <v>217</v>
      </c>
      <c r="G47" s="13">
        <v>176.24299999999999</v>
      </c>
      <c r="H47" s="12">
        <v>17</v>
      </c>
      <c r="I47" s="13">
        <v>17.259</v>
      </c>
      <c r="J47" s="14">
        <f t="shared" si="0"/>
        <v>983.67100000000005</v>
      </c>
      <c r="K47" s="15"/>
    </row>
    <row r="48" spans="1:11" s="16" customFormat="1" ht="15" customHeight="1" x14ac:dyDescent="0.25">
      <c r="A48" s="9">
        <v>39</v>
      </c>
      <c r="B48" s="10">
        <v>392310</v>
      </c>
      <c r="C48" s="11" t="s">
        <v>23</v>
      </c>
      <c r="D48" s="12">
        <v>2267</v>
      </c>
      <c r="E48" s="13">
        <v>4326.8419999999996</v>
      </c>
      <c r="F48" s="12">
        <v>1459</v>
      </c>
      <c r="G48" s="13">
        <v>1184.971</v>
      </c>
      <c r="H48" s="12">
        <v>113</v>
      </c>
      <c r="I48" s="13">
        <v>114.72</v>
      </c>
      <c r="J48" s="14">
        <f t="shared" si="0"/>
        <v>5626.5330000000004</v>
      </c>
      <c r="K48" s="18"/>
    </row>
    <row r="49" spans="1:11" s="16" customFormat="1" ht="15" customHeight="1" x14ac:dyDescent="0.25">
      <c r="A49" s="9">
        <v>40</v>
      </c>
      <c r="B49" s="10">
        <v>392390</v>
      </c>
      <c r="C49" s="11" t="s">
        <v>24</v>
      </c>
      <c r="D49" s="12">
        <v>7636</v>
      </c>
      <c r="E49" s="13">
        <v>14574.222</v>
      </c>
      <c r="F49" s="12">
        <v>5239</v>
      </c>
      <c r="G49" s="13">
        <v>4255.0110000000004</v>
      </c>
      <c r="H49" s="12">
        <v>408</v>
      </c>
      <c r="I49" s="13">
        <v>414.21</v>
      </c>
      <c r="J49" s="14">
        <f t="shared" si="0"/>
        <v>19243.442999999999</v>
      </c>
      <c r="K49" s="15"/>
    </row>
    <row r="50" spans="1:11" s="16" customFormat="1" ht="15" customHeight="1" x14ac:dyDescent="0.25">
      <c r="A50" s="9">
        <v>41</v>
      </c>
      <c r="B50" s="10">
        <v>391330</v>
      </c>
      <c r="C50" s="11" t="s">
        <v>25</v>
      </c>
      <c r="D50" s="12">
        <v>1033</v>
      </c>
      <c r="E50" s="13">
        <v>1971.604</v>
      </c>
      <c r="F50" s="12">
        <v>1823</v>
      </c>
      <c r="G50" s="13">
        <v>1480.604</v>
      </c>
      <c r="H50" s="12">
        <v>142</v>
      </c>
      <c r="I50" s="13">
        <v>144.161</v>
      </c>
      <c r="J50" s="14">
        <f t="shared" si="0"/>
        <v>3596.3690000000001</v>
      </c>
      <c r="K50" s="15"/>
    </row>
    <row r="51" spans="1:11" s="19" customFormat="1" ht="15" customHeight="1" x14ac:dyDescent="0.2">
      <c r="A51" s="9">
        <v>42</v>
      </c>
      <c r="B51" s="10">
        <v>391350</v>
      </c>
      <c r="C51" s="11" t="s">
        <v>26</v>
      </c>
      <c r="D51" s="12">
        <v>4590</v>
      </c>
      <c r="E51" s="13">
        <v>8760.5660000000007</v>
      </c>
      <c r="F51" s="12">
        <v>2387</v>
      </c>
      <c r="G51" s="13">
        <v>1938.674</v>
      </c>
      <c r="H51" s="12">
        <v>184</v>
      </c>
      <c r="I51" s="13">
        <v>186.8</v>
      </c>
      <c r="J51" s="14">
        <f t="shared" si="0"/>
        <v>10886.04</v>
      </c>
      <c r="K51" s="18"/>
    </row>
    <row r="52" spans="1:11" s="19" customFormat="1" ht="15" customHeight="1" x14ac:dyDescent="0.2">
      <c r="A52" s="9">
        <v>43</v>
      </c>
      <c r="B52" s="10">
        <v>392330</v>
      </c>
      <c r="C52" s="11" t="s">
        <v>27</v>
      </c>
      <c r="D52" s="12">
        <v>1582</v>
      </c>
      <c r="E52" s="13">
        <v>3019.4369999999999</v>
      </c>
      <c r="F52" s="12">
        <v>1094</v>
      </c>
      <c r="G52" s="13">
        <v>888.52499999999998</v>
      </c>
      <c r="H52" s="12">
        <v>85</v>
      </c>
      <c r="I52" s="13">
        <v>86.293999999999997</v>
      </c>
      <c r="J52" s="14">
        <f t="shared" si="0"/>
        <v>3994.2559999999999</v>
      </c>
      <c r="K52" s="20"/>
    </row>
    <row r="53" spans="1:11" s="19" customFormat="1" ht="15" customHeight="1" x14ac:dyDescent="0.2">
      <c r="A53" s="9">
        <v>44</v>
      </c>
      <c r="B53" s="10">
        <v>391720</v>
      </c>
      <c r="C53" s="11" t="s">
        <v>28</v>
      </c>
      <c r="D53" s="12">
        <v>1996</v>
      </c>
      <c r="E53" s="13">
        <v>3809.6060000000002</v>
      </c>
      <c r="F53" s="12">
        <v>1459</v>
      </c>
      <c r="G53" s="13">
        <v>1184.971</v>
      </c>
      <c r="H53" s="12">
        <v>113</v>
      </c>
      <c r="I53" s="13">
        <v>114.72</v>
      </c>
      <c r="J53" s="14">
        <f t="shared" si="0"/>
        <v>5109.2970000000005</v>
      </c>
      <c r="K53" s="20"/>
    </row>
    <row r="54" spans="1:11" s="19" customFormat="1" ht="15" customHeight="1" x14ac:dyDescent="0.2">
      <c r="A54" s="9">
        <v>45</v>
      </c>
      <c r="B54" s="10">
        <v>391640</v>
      </c>
      <c r="C54" s="11" t="s">
        <v>29</v>
      </c>
      <c r="D54" s="12">
        <v>6131</v>
      </c>
      <c r="E54" s="13">
        <v>11701.749</v>
      </c>
      <c r="F54" s="12">
        <v>3039</v>
      </c>
      <c r="G54" s="13">
        <v>2468.2150000000001</v>
      </c>
      <c r="H54" s="12">
        <v>235</v>
      </c>
      <c r="I54" s="13">
        <v>238.577</v>
      </c>
      <c r="J54" s="14">
        <f t="shared" si="0"/>
        <v>14408.540999999999</v>
      </c>
      <c r="K54" s="20"/>
    </row>
    <row r="55" spans="1:11" s="19" customFormat="1" ht="15" customHeight="1" x14ac:dyDescent="0.2">
      <c r="A55" s="9">
        <v>46</v>
      </c>
      <c r="B55" s="10">
        <v>390009</v>
      </c>
      <c r="C55" s="11" t="s">
        <v>30</v>
      </c>
      <c r="D55" s="12">
        <v>149</v>
      </c>
      <c r="E55" s="13">
        <v>284.38400000000001</v>
      </c>
      <c r="F55" s="12">
        <v>101</v>
      </c>
      <c r="G55" s="13">
        <v>82.03</v>
      </c>
      <c r="H55" s="12">
        <v>8</v>
      </c>
      <c r="I55" s="13">
        <v>8.1219999999999999</v>
      </c>
      <c r="J55" s="14">
        <f t="shared" si="0"/>
        <v>374.536</v>
      </c>
      <c r="K55" s="20"/>
    </row>
    <row r="56" spans="1:11" s="19" customFormat="1" ht="15" customHeight="1" x14ac:dyDescent="0.2">
      <c r="A56" s="9">
        <v>47</v>
      </c>
      <c r="B56" s="10">
        <v>390011</v>
      </c>
      <c r="C56" s="11" t="s">
        <v>31</v>
      </c>
      <c r="D56" s="12">
        <v>149</v>
      </c>
      <c r="E56" s="13">
        <v>284.38400000000001</v>
      </c>
      <c r="F56" s="12">
        <v>101</v>
      </c>
      <c r="G56" s="13">
        <v>82.03</v>
      </c>
      <c r="H56" s="12">
        <v>8</v>
      </c>
      <c r="I56" s="13">
        <v>8.1219999999999999</v>
      </c>
      <c r="J56" s="14">
        <f t="shared" si="0"/>
        <v>374.536</v>
      </c>
      <c r="K56" s="20"/>
    </row>
    <row r="57" spans="1:11" s="7" customFormat="1" hidden="1" x14ac:dyDescent="0.25">
      <c r="A57" s="9"/>
      <c r="B57" s="10"/>
      <c r="C57" s="21"/>
      <c r="D57" s="12"/>
      <c r="E57" s="13"/>
      <c r="F57" s="12"/>
      <c r="G57" s="13"/>
      <c r="H57" s="12"/>
      <c r="I57" s="13"/>
      <c r="J57" s="14"/>
      <c r="K57" s="6"/>
    </row>
    <row r="58" spans="1:11" s="29" customFormat="1" hidden="1" thickBot="1" x14ac:dyDescent="0.25">
      <c r="A58" s="22"/>
      <c r="B58" s="23"/>
      <c r="C58" s="24"/>
      <c r="D58" s="25"/>
      <c r="E58" s="26"/>
      <c r="F58" s="25"/>
      <c r="G58" s="26"/>
      <c r="H58" s="25"/>
      <c r="I58" s="26"/>
      <c r="J58" s="27"/>
      <c r="K58" s="28"/>
    </row>
    <row r="59" spans="1:11" s="29" customFormat="1" ht="14.25" hidden="1" x14ac:dyDescent="0.2">
      <c r="A59" s="30"/>
      <c r="B59" s="30"/>
      <c r="C59" s="31"/>
      <c r="D59" s="32"/>
      <c r="E59" s="33"/>
      <c r="F59" s="32"/>
      <c r="G59" s="33"/>
      <c r="H59" s="32"/>
      <c r="I59" s="33"/>
      <c r="J59" s="33"/>
      <c r="K59" s="28"/>
    </row>
    <row r="60" spans="1:11" s="29" customFormat="1" ht="14.25" hidden="1" x14ac:dyDescent="0.2">
      <c r="A60" s="30"/>
      <c r="B60" s="30"/>
      <c r="C60" s="34"/>
      <c r="D60" s="35"/>
      <c r="E60" s="36"/>
      <c r="F60" s="35"/>
      <c r="G60" s="36"/>
      <c r="H60" s="35"/>
      <c r="I60" s="36"/>
      <c r="J60" s="36"/>
      <c r="K60" s="28"/>
    </row>
    <row r="61" spans="1:11" s="29" customFormat="1" x14ac:dyDescent="0.2">
      <c r="A61" s="30"/>
      <c r="B61" s="30"/>
      <c r="C61" s="31"/>
      <c r="D61" s="37"/>
      <c r="E61" s="38"/>
      <c r="F61" s="37"/>
      <c r="G61" s="38"/>
      <c r="H61" s="37"/>
      <c r="I61" s="38"/>
      <c r="J61" s="38"/>
      <c r="K61" s="28"/>
    </row>
    <row r="62" spans="1:11" x14ac:dyDescent="0.25">
      <c r="A62" s="39" t="s">
        <v>32</v>
      </c>
      <c r="C62" s="39" t="s">
        <v>33</v>
      </c>
      <c r="F62" s="39" t="s">
        <v>34</v>
      </c>
      <c r="G62" s="39" t="s">
        <v>35</v>
      </c>
    </row>
    <row r="63" spans="1:11" x14ac:dyDescent="0.25">
      <c r="A63" s="39" t="s">
        <v>36</v>
      </c>
      <c r="C63" s="39" t="s">
        <v>37</v>
      </c>
      <c r="F63" s="39" t="s">
        <v>38</v>
      </c>
      <c r="G63" s="39" t="s">
        <v>39</v>
      </c>
    </row>
    <row r="64" spans="1:11" x14ac:dyDescent="0.25">
      <c r="A64" s="39" t="s">
        <v>40</v>
      </c>
      <c r="B64" s="39"/>
      <c r="C64" s="39" t="s">
        <v>41</v>
      </c>
      <c r="F64" s="39" t="s">
        <v>42</v>
      </c>
      <c r="G64" s="39" t="s">
        <v>43</v>
      </c>
    </row>
    <row r="65" spans="1:11" x14ac:dyDescent="0.25">
      <c r="A65" s="39" t="s">
        <v>44</v>
      </c>
      <c r="B65" s="39"/>
      <c r="C65" s="39" t="s">
        <v>45</v>
      </c>
      <c r="F65" s="39" t="s">
        <v>46</v>
      </c>
      <c r="G65" s="39" t="s">
        <v>47</v>
      </c>
    </row>
    <row r="66" spans="1:11" x14ac:dyDescent="0.25">
      <c r="A66" s="39" t="s">
        <v>48</v>
      </c>
      <c r="B66" s="39"/>
      <c r="C66" s="39" t="s">
        <v>49</v>
      </c>
      <c r="F66" s="39" t="s">
        <v>50</v>
      </c>
      <c r="G66" s="39" t="s">
        <v>51</v>
      </c>
      <c r="H66" s="41"/>
      <c r="J66" s="4"/>
      <c r="K66" s="5"/>
    </row>
    <row r="67" spans="1:11" x14ac:dyDescent="0.25">
      <c r="A67" s="39" t="s">
        <v>52</v>
      </c>
      <c r="B67" s="39"/>
      <c r="C67" s="39" t="s">
        <v>53</v>
      </c>
      <c r="F67" s="39" t="s">
        <v>54</v>
      </c>
      <c r="G67" s="39" t="s">
        <v>55</v>
      </c>
      <c r="J67" s="4"/>
      <c r="K67" s="5"/>
    </row>
    <row r="68" spans="1:11" x14ac:dyDescent="0.25">
      <c r="A68" s="39" t="s">
        <v>56</v>
      </c>
      <c r="B68" s="39"/>
      <c r="C68" s="39" t="s">
        <v>57</v>
      </c>
      <c r="F68" s="39" t="s">
        <v>58</v>
      </c>
      <c r="G68" s="39" t="s">
        <v>59</v>
      </c>
      <c r="J68" s="5"/>
    </row>
    <row r="69" spans="1:11" x14ac:dyDescent="0.25">
      <c r="A69" s="39" t="s">
        <v>60</v>
      </c>
      <c r="B69" s="39"/>
      <c r="C69" s="39" t="s">
        <v>61</v>
      </c>
      <c r="F69" s="39" t="s">
        <v>62</v>
      </c>
      <c r="G69" s="39" t="s">
        <v>63</v>
      </c>
      <c r="J69" s="5"/>
    </row>
    <row r="70" spans="1:11" x14ac:dyDescent="0.25">
      <c r="A70" s="39" t="s">
        <v>64</v>
      </c>
      <c r="B70" s="39"/>
      <c r="C70" s="39" t="s">
        <v>65</v>
      </c>
      <c r="F70" s="39" t="s">
        <v>66</v>
      </c>
      <c r="G70" s="39" t="s">
        <v>67</v>
      </c>
      <c r="J70" s="5"/>
    </row>
    <row r="71" spans="1:11" x14ac:dyDescent="0.25">
      <c r="A71" s="39" t="s">
        <v>68</v>
      </c>
      <c r="B71" s="39"/>
      <c r="C71" s="39" t="s">
        <v>69</v>
      </c>
      <c r="F71" s="39" t="s">
        <v>70</v>
      </c>
      <c r="G71" s="39" t="s">
        <v>71</v>
      </c>
      <c r="J71" s="5"/>
    </row>
    <row r="72" spans="1:11" x14ac:dyDescent="0.25">
      <c r="A72" s="39" t="s">
        <v>72</v>
      </c>
      <c r="B72" s="39"/>
      <c r="C72" s="39" t="s">
        <v>73</v>
      </c>
      <c r="F72" s="39" t="s">
        <v>74</v>
      </c>
      <c r="G72" s="39" t="s">
        <v>75</v>
      </c>
      <c r="J72" s="5"/>
      <c r="K72" s="5"/>
    </row>
    <row r="73" spans="1:11" x14ac:dyDescent="0.25">
      <c r="A73" s="39" t="s">
        <v>76</v>
      </c>
      <c r="B73" s="39"/>
      <c r="C73" s="39" t="s">
        <v>77</v>
      </c>
      <c r="F73" s="39" t="s">
        <v>78</v>
      </c>
      <c r="G73" s="39" t="s">
        <v>79</v>
      </c>
      <c r="J73" s="5"/>
      <c r="K73" s="5"/>
    </row>
    <row r="74" spans="1:11" x14ac:dyDescent="0.25">
      <c r="F74" s="42"/>
      <c r="J74" s="5"/>
    </row>
    <row r="75" spans="1:11" x14ac:dyDescent="0.25">
      <c r="F75" s="42"/>
    </row>
    <row r="76" spans="1:11" x14ac:dyDescent="0.25">
      <c r="F76" s="42"/>
    </row>
  </sheetData>
  <autoFilter ref="A9:J58" xr:uid="{00000000-0009-0000-0000-000000000000}"/>
  <mergeCells count="10">
    <mergeCell ref="A5:J5"/>
    <mergeCell ref="A6:J6"/>
    <mergeCell ref="A7:J7"/>
    <mergeCell ref="A8:A9"/>
    <mergeCell ref="B8:B9"/>
    <mergeCell ref="C8:C9"/>
    <mergeCell ref="D8:E8"/>
    <mergeCell ref="F8:G8"/>
    <mergeCell ref="H8:I8"/>
    <mergeCell ref="J8:J9"/>
  </mergeCells>
  <pageMargins left="0.78740157480314965" right="0.39370078740157483" top="0.78740157480314965" bottom="0.78740157480314965" header="0" footer="0"/>
  <pageSetup paperSize="9" scale="6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Прил.2.1_Стом._Баз</vt:lpstr>
      <vt:lpstr>Прил.2.1_Стом._Баз!Заголовки_для_печати</vt:lpstr>
      <vt:lpstr>Прил.2.1_Стом._Баз!Область_печати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2024-01-10T09:01:11Z</cp:lastPrinted>
  <dcterms:created xsi:type="dcterms:W3CDTF">2024-01-08T10:24:13Z</dcterms:created>
  <dcterms:modified xsi:type="dcterms:W3CDTF">2024-01-10T14:24:31Z</dcterms:modified>
</cp:coreProperties>
</file>